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<sst xmlns="http://schemas.openxmlformats.org/spreadsheetml/2006/main" count="63" uniqueCount="63">
  <si>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(тыс.рублей)</t>
  </si>
  <si>
    <t>№ строки</t>
  </si>
  <si>
    <t>Наименование показателей бюджетной классификации</t>
  </si>
  <si>
    <t>Раздел-   подраздел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</si>
  <si>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</si>
  <si>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</si>
  <si>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</si>
  <si>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</si>
  <si>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</si>
  <si>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</si>
  <si>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</si>
  <si>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</si>
  <si>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</si>
  <si>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</si>
  <si>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</si>
  <si>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</si>
  <si>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</si>
  <si>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</si>
  <si>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</si>
  <si>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</si>
  <si>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</si>
  <si>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</si>
  <si>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</si>
  <si>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</si>
  <si>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</si>
  <si>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</si>
  <si>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</si>
  <si>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</si>
  <si>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</si>
  <si>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</si>
  <si>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</si>
  <si>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</si>
  <si>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</si>
  <si>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</si>
  <si>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</si>
  <si>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</si>
  <si>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</si>
  <si>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</si>
  <si>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</si>
  <si>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</si>
  <si>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</si>
  <si>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</si>
  <si>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</si>
  <si>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</si>
  <si>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</si>
  <si>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</si>
  <si>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</si>
  <si>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</si>
  <si>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</si>
  <si>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</si>
  <si>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</si>
  <si>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</si>
  <si>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</si>
  <si>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</si>
  <si>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 </t>
  </si>
  <si>
    <t xml:space="preserve">Приложение №  3   </t>
  </si>
  <si>
    <t>к проекту решения Шушенского поселкового Совета депутатов</t>
  </si>
  <si>
    <t>от ___________________________________ №____________</t>
  </si>
  <si>
    <t>Распределение расходов бюджета поселка Шушенское  по разделам и подразделам классификации расходов бюджетов Российской Федерации за 2022 год.</t>
  </si>
  <si>
    <t>Утвержденные бюджетные назначения</t>
  </si>
  <si>
    <t>Уточненные бюджетные назначения</t>
  </si>
  <si>
    <t>Исполнено</t>
  </si>
  <si>
    <t>Процент исполнения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</si>
</sst>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00000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0000"/>
  </numFmts>
  <fonts count="37"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1" fillId="0" borderId="0" xfId="52">
      <alignment/>
      <protection/>
    </xf>
    <xf numFmtId="0" fontId="0" fillId="0" borderId="0" xfId="0" applyAlignment="1">
      <alignment vertical="center" wrapText="1"/>
    </xf>
    <xf numFmtId="0" fontId="8" fillId="0" borderId="0" xfId="52" applyFont="1">
      <alignment/>
      <protection/>
    </xf>
    <xf numFmtId="0" fontId="8" fillId="0" borderId="0" xfId="52" applyFont="1" applyFill="1" applyAlignment="1">
      <alignment horizontal="right" vertical="top"/>
      <protection/>
    </xf>
    <xf numFmtId="0" fontId="8" fillId="0" borderId="0" xfId="52" applyFont="1" applyFill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9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10" xfId="52" applyFont="1" applyFill="1" applyBorder="1" applyAlignment="1">
      <alignment horizontal="center" vertical="top" wrapText="1"/>
      <protection/>
    </xf>
    <xf numFmtId="169" fontId="0" fillId="0" borderId="10" xfId="52" applyNumberFormat="1" applyFont="1" applyFill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2" fillId="0" borderId="0" xfId="52" applyFont="1" applyFill="1" applyAlignment="1">
      <alignment/>
      <protection/>
    </xf>
    <xf numFmtId="0" fontId="22" fillId="0" borderId="0" xfId="52" applyFont="1" applyFill="1" applyAlignment="1">
      <alignment vertical="top"/>
      <protection/>
    </xf>
    <xf numFmtId="169" fontId="22" fillId="0" borderId="0" xfId="52" applyNumberFormat="1" applyFont="1" applyFill="1" applyAlignment="1">
      <alignment vertical="top"/>
      <protection/>
    </xf>
    <xf numFmtId="169" fontId="22" fillId="0" borderId="11" xfId="52" applyNumberFormat="1" applyFont="1" applyFill="1" applyBorder="1" applyAlignment="1">
      <alignment horizontal="right" vertical="top"/>
      <protection/>
    </xf>
    <xf numFmtId="0" fontId="22" fillId="0" borderId="10" xfId="52" applyFont="1" applyFill="1" applyBorder="1" applyAlignment="1">
      <alignment horizontal="center" vertical="top" wrapText="1"/>
      <protection/>
    </xf>
    <xf numFmtId="1" fontId="22" fillId="0" borderId="10" xfId="52" applyNumberFormat="1" applyFont="1" applyFill="1" applyBorder="1" applyAlignment="1">
      <alignment horizontal="center" vertical="top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horizontal="right" wrapText="1"/>
    </xf>
    <xf numFmtId="170" fontId="23" fillId="33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right" wrapText="1"/>
    </xf>
    <xf numFmtId="170" fontId="22" fillId="0" borderId="10" xfId="0" applyNumberFormat="1" applyFont="1" applyBorder="1" applyAlignment="1">
      <alignment horizontal="right" wrapText="1"/>
    </xf>
    <xf numFmtId="170" fontId="24" fillId="33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22">
      <selection activeCell="K32" sqref="K32"/>
    </sheetView>
  </sheetViews>
  <sheetFormatPr defaultColWidth="9.140625" defaultRowHeight="12.75"/>
  <cols>
    <col min="1" max="1" width="5.8515625" style="0" customWidth="1"/>
    <col min="2" max="2" width="49.140625" style="0" customWidth="1"/>
    <col min="3" max="3" width="12.57421875" style="0" customWidth="1"/>
    <col min="4" max="4" width="16.421875" style="0" customWidth="1"/>
    <col min="5" max="5" width="17.28125" style="0" customWidth="1"/>
    <col min="6" max="7" width="15.8515625" style="0" customWidth="1"/>
    <col min="9" max="9" width="33.7109375" style="0" hidden="1" customWidth="1"/>
  </cols>
  <sheetData>
    <row r="1" spans="1:7" ht="12.75">
      <c r="A1" s="2"/>
      <c r="B1" s="4"/>
      <c r="C1" s="6" t="s">
        <v>55</v>
      </c>
      <c r="D1" s="6"/>
      <c r="E1" s="6"/>
      <c r="F1" s="6"/>
      <c r="G1" s="6"/>
    </row>
    <row r="2" spans="1:7" ht="12.75">
      <c r="A2" s="2"/>
      <c r="B2" s="6" t="s">
        <v>56</v>
      </c>
      <c r="C2" s="6"/>
      <c r="D2" s="6"/>
      <c r="E2" s="6"/>
      <c r="F2" s="6"/>
      <c r="G2" s="6"/>
    </row>
    <row r="3" spans="1:7" ht="12.75">
      <c r="A3" s="2"/>
      <c r="B3" s="5"/>
      <c r="C3" s="6" t="s">
        <v>57</v>
      </c>
      <c r="D3" s="7"/>
      <c r="E3" s="7"/>
      <c r="F3" s="7"/>
      <c r="G3" s="7"/>
    </row>
    <row r="4" spans="1:7" ht="15">
      <c r="A4" s="2"/>
      <c r="B4" s="2"/>
      <c r="C4" s="9" t="s">
        <v>54</v>
      </c>
      <c r="D4" s="9"/>
      <c r="E4" s="9"/>
      <c r="F4" s="9"/>
      <c r="G4" s="9"/>
    </row>
    <row r="5" spans="1:7" ht="15" customHeight="1">
      <c r="A5" s="2"/>
      <c r="B5" s="4"/>
      <c r="C5" s="6"/>
      <c r="D5" s="6"/>
      <c r="E5" s="6"/>
      <c r="F5" s="6"/>
      <c r="G5" s="6"/>
    </row>
    <row r="6" spans="1:7" ht="15" customHeight="1">
      <c r="A6" s="2"/>
      <c r="B6" s="6"/>
      <c r="C6" s="6"/>
      <c r="D6" s="6"/>
      <c r="E6" s="6"/>
      <c r="F6" s="6"/>
      <c r="G6" s="6"/>
    </row>
    <row r="7" spans="1:7" ht="15" customHeight="1">
      <c r="A7" s="2"/>
      <c r="B7" s="5"/>
      <c r="C7" s="6"/>
      <c r="D7" s="7"/>
      <c r="E7" s="7"/>
      <c r="F7" s="7"/>
      <c r="G7" s="7"/>
    </row>
    <row r="8" spans="3:7" ht="12.75">
      <c r="C8" s="10"/>
      <c r="D8" s="10"/>
      <c r="E8" s="10"/>
      <c r="F8" s="10"/>
      <c r="G8" s="10"/>
    </row>
    <row r="10" spans="1:7" ht="58.5" customHeight="1">
      <c r="A10" s="13"/>
      <c r="B10" s="8" t="s">
        <v>58</v>
      </c>
      <c r="C10" s="8"/>
      <c r="D10" s="8"/>
      <c r="E10" s="8"/>
      <c r="F10" s="8"/>
      <c r="G10" s="8"/>
    </row>
    <row r="11" spans="1:7" ht="15">
      <c r="A11" s="13"/>
      <c r="B11" s="14"/>
      <c r="C11" s="15"/>
      <c r="D11" s="16"/>
      <c r="E11" s="16"/>
      <c r="F11" s="17" t="s">
        <v>0</v>
      </c>
      <c r="G11" s="17"/>
    </row>
    <row r="12" spans="1:7" ht="39">
      <c r="A12" s="11" t="s">
        <v>1</v>
      </c>
      <c r="B12" s="11" t="s">
        <v>2</v>
      </c>
      <c r="C12" s="11" t="s">
        <v>3</v>
      </c>
      <c r="D12" s="12" t="s">
        <v>59</v>
      </c>
      <c r="E12" s="12" t="s">
        <v>60</v>
      </c>
      <c r="F12" s="12" t="s">
        <v>61</v>
      </c>
      <c r="G12" s="12" t="s">
        <v>62</v>
      </c>
    </row>
    <row r="13" spans="1:7" ht="15">
      <c r="A13" s="18"/>
      <c r="B13" s="18">
        <v>1</v>
      </c>
      <c r="C13" s="18">
        <v>2</v>
      </c>
      <c r="D13" s="19">
        <v>3</v>
      </c>
      <c r="E13" s="19">
        <v>4</v>
      </c>
      <c r="F13" s="19">
        <v>5</v>
      </c>
      <c r="G13" s="19">
        <v>6</v>
      </c>
    </row>
    <row r="14" spans="1:7" s="3" customFormat="1" ht="15">
      <c r="A14" s="20">
        <v>1</v>
      </c>
      <c r="B14" s="21" t="s">
        <v>6</v>
      </c>
      <c r="C14" s="22" t="s">
        <v>7</v>
      </c>
      <c r="D14" s="23">
        <f>D15+D16+D17+D18</f>
        <v>2019.23958</v>
      </c>
      <c r="E14" s="23">
        <f>E15+E16+E17+E18</f>
        <v>2019.23958</v>
      </c>
      <c r="F14" s="23">
        <f>F15+F16+F17+F18</f>
        <v>1781.9494699999998</v>
      </c>
      <c r="G14" s="23">
        <f>F14/E14*100</f>
        <v>88.24854106712785</v>
      </c>
    </row>
    <row r="15" spans="1:7" s="3" customFormat="1" ht="54" customHeight="1">
      <c r="A15" s="24">
        <f>A14+1</f>
        <v>2</v>
      </c>
      <c r="B15" s="25" t="s">
        <v>8</v>
      </c>
      <c r="C15" s="26" t="s">
        <v>9</v>
      </c>
      <c r="D15" s="27">
        <v>1407.185</v>
      </c>
      <c r="E15" s="27">
        <v>1407.185</v>
      </c>
      <c r="F15" s="27">
        <v>1391.84667</v>
      </c>
      <c r="G15" s="28">
        <f aca="true" t="shared" si="0" ref="G15:G37">F15/E15*100</f>
        <v>98.90999904063787</v>
      </c>
    </row>
    <row r="16" spans="1:7" s="3" customFormat="1" ht="65.25" customHeight="1">
      <c r="A16" s="24">
        <f aca="true" t="shared" si="1" ref="A16:A37">A15+1</f>
        <v>3</v>
      </c>
      <c r="B16" s="25" t="s">
        <v>10</v>
      </c>
      <c r="C16" s="26" t="s">
        <v>11</v>
      </c>
      <c r="D16" s="27">
        <v>401.32</v>
      </c>
      <c r="E16" s="27">
        <v>401.32</v>
      </c>
      <c r="F16" s="27">
        <v>368.8248</v>
      </c>
      <c r="G16" s="28">
        <f t="shared" si="0"/>
        <v>91.90292036280275</v>
      </c>
    </row>
    <row r="17" spans="1:7" s="3" customFormat="1" ht="21.75" customHeight="1">
      <c r="A17" s="24">
        <f t="shared" si="1"/>
        <v>4</v>
      </c>
      <c r="B17" s="25" t="s">
        <v>12</v>
      </c>
      <c r="C17" s="26" t="s">
        <v>13</v>
      </c>
      <c r="D17" s="27">
        <v>168.77458</v>
      </c>
      <c r="E17" s="27">
        <v>168.77458</v>
      </c>
      <c r="F17" s="27">
        <v>0</v>
      </c>
      <c r="G17" s="28">
        <f t="shared" si="0"/>
        <v>0</v>
      </c>
    </row>
    <row r="18" spans="1:7" s="3" customFormat="1" ht="24" customHeight="1">
      <c r="A18" s="24">
        <f t="shared" si="1"/>
        <v>5</v>
      </c>
      <c r="B18" s="25" t="s">
        <v>14</v>
      </c>
      <c r="C18" s="26" t="s">
        <v>15</v>
      </c>
      <c r="D18" s="27">
        <v>41.96</v>
      </c>
      <c r="E18" s="27">
        <v>41.96</v>
      </c>
      <c r="F18" s="27">
        <v>21.278</v>
      </c>
      <c r="G18" s="28">
        <f t="shared" si="0"/>
        <v>50.71020019065776</v>
      </c>
    </row>
    <row r="19" spans="1:7" s="3" customFormat="1" ht="50.25" customHeight="1">
      <c r="A19" s="24">
        <f t="shared" si="1"/>
        <v>6</v>
      </c>
      <c r="B19" s="21" t="s">
        <v>16</v>
      </c>
      <c r="C19" s="22" t="s">
        <v>17</v>
      </c>
      <c r="D19" s="23">
        <f>D20+D21</f>
        <v>1447</v>
      </c>
      <c r="E19" s="23">
        <f>E20+E21</f>
        <v>1447</v>
      </c>
      <c r="F19" s="23">
        <f>F20+F21</f>
        <v>1447</v>
      </c>
      <c r="G19" s="23">
        <f t="shared" si="0"/>
        <v>100</v>
      </c>
    </row>
    <row r="20" spans="1:7" s="3" customFormat="1" ht="66" customHeight="1">
      <c r="A20" s="24">
        <f t="shared" si="1"/>
        <v>7</v>
      </c>
      <c r="B20" s="25" t="s">
        <v>18</v>
      </c>
      <c r="C20" s="26" t="s">
        <v>19</v>
      </c>
      <c r="D20" s="27">
        <v>1431.58</v>
      </c>
      <c r="E20" s="27">
        <v>1431.58</v>
      </c>
      <c r="F20" s="27">
        <v>1431.58</v>
      </c>
      <c r="G20" s="28">
        <f t="shared" si="0"/>
        <v>100</v>
      </c>
    </row>
    <row r="21" spans="1:7" s="3" customFormat="1" ht="48.75" customHeight="1">
      <c r="A21" s="24">
        <f t="shared" si="1"/>
        <v>8</v>
      </c>
      <c r="B21" s="25" t="s">
        <v>20</v>
      </c>
      <c r="C21" s="26" t="s">
        <v>21</v>
      </c>
      <c r="D21" s="27">
        <v>15.42</v>
      </c>
      <c r="E21" s="27">
        <v>15.42</v>
      </c>
      <c r="F21" s="27">
        <v>15.42</v>
      </c>
      <c r="G21" s="28">
        <f t="shared" si="0"/>
        <v>100</v>
      </c>
    </row>
    <row r="22" spans="1:7" s="3" customFormat="1" ht="18" customHeight="1">
      <c r="A22" s="24">
        <f t="shared" si="1"/>
        <v>9</v>
      </c>
      <c r="B22" s="21" t="s">
        <v>22</v>
      </c>
      <c r="C22" s="22" t="s">
        <v>23</v>
      </c>
      <c r="D22" s="23">
        <f>D23+D24+D25+D26</f>
        <v>184803.38914999997</v>
      </c>
      <c r="E22" s="23">
        <f>E23+E24+E25+E26</f>
        <v>184803.38914999997</v>
      </c>
      <c r="F22" s="23">
        <f>F23+F24+F25+F26</f>
        <v>173081.86007999998</v>
      </c>
      <c r="G22" s="23">
        <f t="shared" si="0"/>
        <v>93.65729756152581</v>
      </c>
    </row>
    <row r="23" spans="1:7" s="3" customFormat="1" ht="18" customHeight="1">
      <c r="A23" s="24">
        <f t="shared" si="1"/>
        <v>10</v>
      </c>
      <c r="B23" s="25" t="s">
        <v>24</v>
      </c>
      <c r="C23" s="26" t="s">
        <v>25</v>
      </c>
      <c r="D23" s="27">
        <v>719.8</v>
      </c>
      <c r="E23" s="27">
        <v>719.8</v>
      </c>
      <c r="F23" s="27">
        <v>719.8</v>
      </c>
      <c r="G23" s="28">
        <f t="shared" si="0"/>
        <v>100</v>
      </c>
    </row>
    <row r="24" spans="1:7" s="3" customFormat="1" ht="20.25" customHeight="1">
      <c r="A24" s="24">
        <f t="shared" si="1"/>
        <v>11</v>
      </c>
      <c r="B24" s="25" t="s">
        <v>26</v>
      </c>
      <c r="C24" s="26" t="s">
        <v>27</v>
      </c>
      <c r="D24" s="27">
        <v>12169.2708</v>
      </c>
      <c r="E24" s="27">
        <v>12169.2708</v>
      </c>
      <c r="F24" s="27">
        <v>12167.32879</v>
      </c>
      <c r="G24" s="28">
        <f t="shared" si="0"/>
        <v>99.9840416896631</v>
      </c>
    </row>
    <row r="25" spans="1:7" s="3" customFormat="1" ht="21" customHeight="1">
      <c r="A25" s="24">
        <f t="shared" si="1"/>
        <v>12</v>
      </c>
      <c r="B25" s="25" t="s">
        <v>28</v>
      </c>
      <c r="C25" s="26" t="s">
        <v>29</v>
      </c>
      <c r="D25" s="27">
        <v>171714.31835</v>
      </c>
      <c r="E25" s="27">
        <v>171714.31835</v>
      </c>
      <c r="F25" s="27">
        <v>159994.73129</v>
      </c>
      <c r="G25" s="28">
        <f t="shared" si="0"/>
        <v>93.1749505966577</v>
      </c>
    </row>
    <row r="26" spans="1:7" s="3" customFormat="1" ht="32.25" customHeight="1">
      <c r="A26" s="24">
        <f t="shared" si="1"/>
        <v>13</v>
      </c>
      <c r="B26" s="25" t="s">
        <v>30</v>
      </c>
      <c r="C26" s="26" t="s">
        <v>31</v>
      </c>
      <c r="D26" s="27">
        <v>200</v>
      </c>
      <c r="E26" s="27">
        <v>200</v>
      </c>
      <c r="F26" s="27">
        <v>200</v>
      </c>
      <c r="G26" s="28">
        <f t="shared" si="0"/>
        <v>100</v>
      </c>
    </row>
    <row r="27" spans="1:7" s="3" customFormat="1" ht="21.75" customHeight="1">
      <c r="A27" s="24">
        <f t="shared" si="1"/>
        <v>14</v>
      </c>
      <c r="B27" s="21" t="s">
        <v>32</v>
      </c>
      <c r="C27" s="22" t="s">
        <v>33</v>
      </c>
      <c r="D27" s="23">
        <f>D28+D29+D30</f>
        <v>468073.73124</v>
      </c>
      <c r="E27" s="23">
        <f>E28+E29+E30</f>
        <v>468073.73124</v>
      </c>
      <c r="F27" s="23">
        <f>F28+F29+F30</f>
        <v>442525.86562999996</v>
      </c>
      <c r="G27" s="28">
        <f t="shared" si="0"/>
        <v>94.54191425305586</v>
      </c>
    </row>
    <row r="28" spans="1:7" s="3" customFormat="1" ht="15">
      <c r="A28" s="24">
        <f t="shared" si="1"/>
        <v>15</v>
      </c>
      <c r="B28" s="25" t="s">
        <v>34</v>
      </c>
      <c r="C28" s="26" t="s">
        <v>35</v>
      </c>
      <c r="D28" s="27">
        <v>248851.50561</v>
      </c>
      <c r="E28" s="27">
        <v>248851.50561</v>
      </c>
      <c r="F28" s="27">
        <v>224318.7112</v>
      </c>
      <c r="G28" s="28">
        <f t="shared" si="0"/>
        <v>90.14159293516681</v>
      </c>
    </row>
    <row r="29" spans="1:7" s="3" customFormat="1" ht="15">
      <c r="A29" s="24">
        <f t="shared" si="1"/>
        <v>16</v>
      </c>
      <c r="B29" s="25" t="s">
        <v>36</v>
      </c>
      <c r="C29" s="26" t="s">
        <v>37</v>
      </c>
      <c r="D29" s="27">
        <v>190181.72563</v>
      </c>
      <c r="E29" s="27">
        <v>190181.72563</v>
      </c>
      <c r="F29" s="27">
        <v>189756.55443</v>
      </c>
      <c r="G29" s="28">
        <f t="shared" si="0"/>
        <v>99.7764395087953</v>
      </c>
    </row>
    <row r="30" spans="1:7" s="3" customFormat="1" ht="30">
      <c r="A30" s="24">
        <f t="shared" si="1"/>
        <v>17</v>
      </c>
      <c r="B30" s="25" t="s">
        <v>38</v>
      </c>
      <c r="C30" s="26" t="s">
        <v>39</v>
      </c>
      <c r="D30" s="27">
        <v>29040.5</v>
      </c>
      <c r="E30" s="27">
        <v>29040.5</v>
      </c>
      <c r="F30" s="27">
        <v>28450.6</v>
      </c>
      <c r="G30" s="28">
        <f t="shared" si="0"/>
        <v>97.96869888603847</v>
      </c>
    </row>
    <row r="31" spans="1:7" s="3" customFormat="1" ht="24" customHeight="1">
      <c r="A31" s="24">
        <f t="shared" si="1"/>
        <v>18</v>
      </c>
      <c r="B31" s="21" t="s">
        <v>40</v>
      </c>
      <c r="C31" s="22" t="s">
        <v>41</v>
      </c>
      <c r="D31" s="23">
        <f>D32</f>
        <v>386.674</v>
      </c>
      <c r="E31" s="23">
        <f>E32</f>
        <v>386.674</v>
      </c>
      <c r="F31" s="23">
        <f>F32</f>
        <v>386.67107</v>
      </c>
      <c r="G31" s="23">
        <f t="shared" si="0"/>
        <v>99.99924225575032</v>
      </c>
    </row>
    <row r="32" spans="1:7" s="3" customFormat="1" ht="15">
      <c r="A32" s="24">
        <f t="shared" si="1"/>
        <v>19</v>
      </c>
      <c r="B32" s="25" t="s">
        <v>42</v>
      </c>
      <c r="C32" s="26" t="s">
        <v>43</v>
      </c>
      <c r="D32" s="27">
        <v>386.674</v>
      </c>
      <c r="E32" s="27">
        <v>386.674</v>
      </c>
      <c r="F32" s="27">
        <v>386.67107</v>
      </c>
      <c r="G32" s="28">
        <f t="shared" si="0"/>
        <v>99.99924225575032</v>
      </c>
    </row>
    <row r="33" spans="1:7" s="3" customFormat="1" ht="25.5" customHeight="1">
      <c r="A33" s="24">
        <f t="shared" si="1"/>
        <v>20</v>
      </c>
      <c r="B33" s="21" t="s">
        <v>44</v>
      </c>
      <c r="C33" s="22" t="s">
        <v>45</v>
      </c>
      <c r="D33" s="23">
        <f>D34</f>
        <v>10037.139</v>
      </c>
      <c r="E33" s="23">
        <f>E34</f>
        <v>10037.139</v>
      </c>
      <c r="F33" s="23">
        <f>F34</f>
        <v>10037.139</v>
      </c>
      <c r="G33" s="23">
        <f t="shared" si="0"/>
        <v>100</v>
      </c>
    </row>
    <row r="34" spans="1:7" s="3" customFormat="1" ht="15">
      <c r="A34" s="24">
        <f t="shared" si="1"/>
        <v>21</v>
      </c>
      <c r="B34" s="25" t="s">
        <v>46</v>
      </c>
      <c r="C34" s="26" t="s">
        <v>47</v>
      </c>
      <c r="D34" s="27">
        <v>10037.139</v>
      </c>
      <c r="E34" s="27">
        <v>10037.139</v>
      </c>
      <c r="F34" s="27">
        <v>10037.139</v>
      </c>
      <c r="G34" s="28">
        <f t="shared" si="0"/>
        <v>100</v>
      </c>
    </row>
    <row r="35" spans="1:7" s="3" customFormat="1" ht="21.75" customHeight="1">
      <c r="A35" s="24">
        <f t="shared" si="1"/>
        <v>22</v>
      </c>
      <c r="B35" s="21" t="s">
        <v>48</v>
      </c>
      <c r="C35" s="22" t="s">
        <v>49</v>
      </c>
      <c r="D35" s="23">
        <f>D36+D37</f>
        <v>422.53248</v>
      </c>
      <c r="E35" s="23">
        <f>E36+E37</f>
        <v>422.53248</v>
      </c>
      <c r="F35" s="23">
        <f>F36+F37</f>
        <v>422.53248</v>
      </c>
      <c r="G35" s="23">
        <f t="shared" si="0"/>
        <v>100</v>
      </c>
    </row>
    <row r="36" spans="1:7" s="3" customFormat="1" ht="15">
      <c r="A36" s="24">
        <f t="shared" si="1"/>
        <v>23</v>
      </c>
      <c r="B36" s="25" t="s">
        <v>50</v>
      </c>
      <c r="C36" s="26" t="s">
        <v>51</v>
      </c>
      <c r="D36" s="27">
        <v>412.53248</v>
      </c>
      <c r="E36" s="27">
        <v>412.53248</v>
      </c>
      <c r="F36" s="27">
        <v>412.53248</v>
      </c>
      <c r="G36" s="28">
        <f t="shared" si="0"/>
        <v>100</v>
      </c>
    </row>
    <row r="37" spans="1:7" s="3" customFormat="1" ht="15">
      <c r="A37" s="24">
        <f t="shared" si="1"/>
        <v>24</v>
      </c>
      <c r="B37" s="25" t="s">
        <v>52</v>
      </c>
      <c r="C37" s="26" t="s">
        <v>53</v>
      </c>
      <c r="D37" s="27">
        <v>10</v>
      </c>
      <c r="E37" s="27">
        <v>10</v>
      </c>
      <c r="F37" s="27">
        <v>10</v>
      </c>
      <c r="G37" s="28">
        <f t="shared" si="0"/>
        <v>100</v>
      </c>
    </row>
    <row r="38" spans="1:7" s="3" customFormat="1" ht="27" customHeight="1">
      <c r="A38" s="24">
        <v>25</v>
      </c>
      <c r="B38" s="21" t="s">
        <v>4</v>
      </c>
      <c r="C38" s="22" t="s">
        <v>5</v>
      </c>
      <c r="D38" s="23">
        <f>D14+D19+D22+D27+D31+D33+D35</f>
        <v>667189.70545</v>
      </c>
      <c r="E38" s="23">
        <f>E14+E19+E22+E27+E31+E33+E35</f>
        <v>667189.70545</v>
      </c>
      <c r="F38" s="23">
        <f>F14+F19+F22+F27+F31+F33+F35</f>
        <v>629683.01773</v>
      </c>
      <c r="G38" s="23">
        <f>F38/E38*100</f>
        <v>94.37840730850263</v>
      </c>
    </row>
    <row r="44" ht="12.75">
      <c r="G44" s="1"/>
    </row>
  </sheetData>
  <sheetProtection/>
  <mergeCells count="10">
    <mergeCell ref="C7:G7"/>
    <mergeCell ref="B6:G6"/>
    <mergeCell ref="B10:G10"/>
    <mergeCell ref="C1:G1"/>
    <mergeCell ref="C4:G4"/>
    <mergeCell ref="F11:G11"/>
    <mergeCell ref="C8:G8"/>
    <mergeCell ref="B2:G2"/>
    <mergeCell ref="C3:G3"/>
    <mergeCell ref="C5:G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Budget7</cp:lastModifiedBy>
  <cp:lastPrinted>2023-01-17T03:13:11Z</cp:lastPrinted>
  <dcterms:modified xsi:type="dcterms:W3CDTF">2023-01-17T03:13:15Z</dcterms:modified>
  <cp:category/>
  <cp:version/>
  <cp:contentType/>
  <cp:contentStatus/>
</cp:coreProperties>
</file>